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14396184-254D-4663-B5F7-4ECB335D0198}" xr6:coauthVersionLast="47" xr6:coauthVersionMax="47" xr10:uidLastSave="{00000000-0000-0000-0000-000000000000}"/>
  <bookViews>
    <workbookView xWindow="-108" yWindow="-108" windowWidth="23256" windowHeight="12456" xr2:uid="{05226AD5-0C94-4489-B0E8-54318E1424AE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E32" i="1" s="1"/>
  <c r="C32" i="1" s="1"/>
  <c r="N32" i="1"/>
  <c r="M32" i="1"/>
  <c r="L32" i="1"/>
  <c r="K32" i="1"/>
  <c r="J32" i="1"/>
  <c r="I32" i="1"/>
  <c r="H32" i="1"/>
  <c r="G32" i="1"/>
  <c r="F32" i="1"/>
  <c r="D32" i="1"/>
  <c r="AA31" i="1"/>
  <c r="Z31" i="1"/>
  <c r="Y31" i="1"/>
  <c r="X31" i="1"/>
  <c r="W31" i="1"/>
  <c r="V31" i="1"/>
  <c r="U31" i="1"/>
  <c r="S31" i="1"/>
  <c r="R31" i="1"/>
  <c r="Q31" i="1"/>
  <c r="P31" i="1"/>
  <c r="O31" i="1"/>
  <c r="E31" i="1" s="1"/>
  <c r="C31" i="1" s="1"/>
  <c r="N31" i="1"/>
  <c r="M31" i="1"/>
  <c r="L31" i="1"/>
  <c r="K31" i="1"/>
  <c r="J31" i="1"/>
  <c r="I31" i="1"/>
  <c r="H31" i="1"/>
  <c r="G31" i="1"/>
  <c r="F31" i="1"/>
  <c r="D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A29" i="1"/>
  <c r="Z29" i="1"/>
  <c r="Y29" i="1"/>
  <c r="X29" i="1"/>
  <c r="W29" i="1"/>
  <c r="V29" i="1"/>
  <c r="U29" i="1"/>
  <c r="S29" i="1"/>
  <c r="R29" i="1"/>
  <c r="Q29" i="1"/>
  <c r="P29" i="1"/>
  <c r="D29" i="1" s="1"/>
  <c r="O29" i="1"/>
  <c r="E29" i="1" s="1"/>
  <c r="C29" i="1" s="1"/>
  <c r="N29" i="1"/>
  <c r="M29" i="1"/>
  <c r="L29" i="1"/>
  <c r="K29" i="1"/>
  <c r="J29" i="1"/>
  <c r="I29" i="1"/>
  <c r="H29" i="1"/>
  <c r="G29" i="1"/>
  <c r="F29" i="1"/>
  <c r="AA28" i="1"/>
  <c r="Z28" i="1"/>
  <c r="Y28" i="1"/>
  <c r="X28" i="1"/>
  <c r="W28" i="1"/>
  <c r="V28" i="1"/>
  <c r="U28" i="1"/>
  <c r="S28" i="1"/>
  <c r="R28" i="1"/>
  <c r="Q28" i="1"/>
  <c r="P28" i="1"/>
  <c r="O28" i="1"/>
  <c r="E28" i="1" s="1"/>
  <c r="C28" i="1" s="1"/>
  <c r="N28" i="1"/>
  <c r="M28" i="1"/>
  <c r="L28" i="1"/>
  <c r="K28" i="1"/>
  <c r="J28" i="1"/>
  <c r="I28" i="1"/>
  <c r="H28" i="1"/>
  <c r="G28" i="1"/>
  <c r="F28" i="1"/>
  <c r="D28" i="1"/>
  <c r="AA27" i="1"/>
  <c r="Z27" i="1"/>
  <c r="Y27" i="1"/>
  <c r="X27" i="1"/>
  <c r="W27" i="1"/>
  <c r="V27" i="1"/>
  <c r="U27" i="1"/>
  <c r="S27" i="1"/>
  <c r="R27" i="1"/>
  <c r="Q27" i="1"/>
  <c r="P27" i="1"/>
  <c r="D27" i="1" s="1"/>
  <c r="O27" i="1"/>
  <c r="E27" i="1" s="1"/>
  <c r="C27" i="1" s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S26" i="1"/>
  <c r="R26" i="1"/>
  <c r="Q26" i="1"/>
  <c r="P26" i="1"/>
  <c r="O26" i="1"/>
  <c r="E26" i="1" s="1"/>
  <c r="C26" i="1" s="1"/>
  <c r="N26" i="1"/>
  <c r="M26" i="1"/>
  <c r="L26" i="1"/>
  <c r="K26" i="1"/>
  <c r="J26" i="1"/>
  <c r="I26" i="1"/>
  <c r="H26" i="1"/>
  <c r="G26" i="1"/>
  <c r="F26" i="1"/>
  <c r="D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D24" i="1" s="1"/>
  <c r="O24" i="1"/>
  <c r="E24" i="1" s="1"/>
  <c r="C24" i="1" s="1"/>
  <c r="N24" i="1"/>
  <c r="M24" i="1"/>
  <c r="L24" i="1"/>
  <c r="K24" i="1"/>
  <c r="J24" i="1"/>
  <c r="I24" i="1"/>
  <c r="H24" i="1"/>
  <c r="G24" i="1"/>
  <c r="F24" i="1"/>
  <c r="AA23" i="1"/>
  <c r="Z23" i="1"/>
  <c r="Y23" i="1"/>
  <c r="X23" i="1"/>
  <c r="W23" i="1"/>
  <c r="V23" i="1"/>
  <c r="U23" i="1"/>
  <c r="S23" i="1"/>
  <c r="R23" i="1"/>
  <c r="Q23" i="1"/>
  <c r="P23" i="1"/>
  <c r="O23" i="1"/>
  <c r="E23" i="1" s="1"/>
  <c r="C23" i="1" s="1"/>
  <c r="N23" i="1"/>
  <c r="M23" i="1"/>
  <c r="L23" i="1"/>
  <c r="K23" i="1"/>
  <c r="J23" i="1"/>
  <c r="I23" i="1"/>
  <c r="H23" i="1"/>
  <c r="G23" i="1"/>
  <c r="F23" i="1"/>
  <c r="D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I22" i="1"/>
  <c r="H22" i="1"/>
  <c r="G22" i="1"/>
  <c r="F22" i="1"/>
  <c r="D22" i="1"/>
  <c r="AA21" i="1"/>
  <c r="Z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I21" i="1"/>
  <c r="H21" i="1"/>
  <c r="G21" i="1"/>
  <c r="F21" i="1"/>
  <c r="D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I20" i="1"/>
  <c r="H20" i="1"/>
  <c r="G20" i="1"/>
  <c r="F20" i="1"/>
  <c r="D20" i="1"/>
  <c r="AA19" i="1"/>
  <c r="Z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M19" i="1"/>
  <c r="L19" i="1"/>
  <c r="K19" i="1"/>
  <c r="J19" i="1"/>
  <c r="I19" i="1"/>
  <c r="H19" i="1"/>
  <c r="G19" i="1"/>
  <c r="F19" i="1"/>
  <c r="D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<sst xmlns="http://schemas.openxmlformats.org/spreadsheetml/2006/main" count="125" uniqueCount="51">
  <si>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年</t>
  </si>
  <si>
    <t>印　刷　機　械</t>
  </si>
  <si>
    <t>製版機械</t>
  </si>
  <si>
    <t>製本機械</t>
  </si>
  <si>
    <t>紙工機械</t>
  </si>
  <si>
    <t>フレキソ</t>
  </si>
  <si>
    <t>グラビア</t>
  </si>
  <si>
    <t>その他の</t>
  </si>
  <si>
    <t xml:space="preserve"> </t>
  </si>
  <si>
    <t>印 刷 機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</si>
  <si>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</si>
  <si>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</si>
  <si>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</si>
  <si>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</si>
  <si>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</si>
  <si>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</si>
  <si>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</si>
  <si>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7月</t>
  </si>
  <si>
    <t>輸入統計（2014年～2025年）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</si>
  <si>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</si>
  <si>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7"/>
  </si>
  <si>
    <t>年</t>
    <phoneticPr fontId="2"/>
  </si>
  <si>
    <t>オフセット印刷機</t>
    <rPh sb="5" eb="8">
      <t>インサツキ</t>
    </rPh>
    <phoneticPr fontId="9"/>
  </si>
  <si>
    <t>インクジェット</t>
    <phoneticPr fontId="9"/>
  </si>
  <si>
    <t xml:space="preserve"> 印刷機の部分品</t>
    <rPh sb="6" eb="7">
      <t>ブン</t>
    </rPh>
    <phoneticPr fontId="9"/>
  </si>
  <si>
    <t>巻紙式</t>
    <phoneticPr fontId="7"/>
  </si>
  <si>
    <t>その他</t>
    <phoneticPr fontId="7"/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</si>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</sst>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AH8">
            <v>0</v>
          </cell>
          <cell r="AI8">
            <v>0</v>
          </cell>
          <cell r="AP8">
            <v>0</v>
          </cell>
          <cell r="AQ8">
            <v>0</v>
          </cell>
          <cell r="BD8">
            <v>0</v>
          </cell>
          <cell r="BE8">
            <v>0</v>
          </cell>
        </row>
        <row r="9">
          <cell r="AH9">
            <v>0</v>
          </cell>
          <cell r="AI9">
            <v>0</v>
          </cell>
          <cell r="AP9">
            <v>0</v>
          </cell>
          <cell r="AQ9">
            <v>0</v>
          </cell>
          <cell r="BD9">
            <v>0</v>
          </cell>
          <cell r="BE9">
            <v>0</v>
          </cell>
        </row>
        <row r="10">
          <cell r="AH10">
            <v>0</v>
          </cell>
          <cell r="AI10">
            <v>0</v>
          </cell>
          <cell r="AP10">
            <v>0</v>
          </cell>
          <cell r="AQ10">
            <v>0</v>
          </cell>
          <cell r="BD10">
            <v>0</v>
          </cell>
          <cell r="BE10">
            <v>0</v>
          </cell>
        </row>
        <row r="11">
          <cell r="AH11">
            <v>0</v>
          </cell>
          <cell r="AI11">
            <v>0</v>
          </cell>
          <cell r="AP11">
            <v>0</v>
          </cell>
          <cell r="AQ11">
            <v>0</v>
          </cell>
          <cell r="BD11">
            <v>0</v>
          </cell>
          <cell r="BE11">
            <v>0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</v>
          </cell>
          <cell r="I20">
            <v>594282</v>
          </cell>
          <cell r="J20">
            <v>0</v>
          </cell>
          <cell r="K20">
            <v>0</v>
          </cell>
          <cell r="L20">
            <v>2</v>
          </cell>
          <cell r="M20">
            <v>7878</v>
          </cell>
          <cell r="N20">
            <v>1</v>
          </cell>
          <cell r="O20">
            <v>163075</v>
          </cell>
          <cell r="P20">
            <v>2</v>
          </cell>
          <cell r="Q20">
            <v>261714</v>
          </cell>
          <cell r="R20">
            <v>82</v>
          </cell>
          <cell r="S20">
            <v>203174</v>
          </cell>
          <cell r="T20">
            <v>7907</v>
          </cell>
          <cell r="U20">
            <v>1018190</v>
          </cell>
          <cell r="W20">
            <v>1116200</v>
          </cell>
          <cell r="AH20">
            <v>20</v>
          </cell>
          <cell r="AI20">
            <v>440153</v>
          </cell>
          <cell r="AP20">
            <v>48</v>
          </cell>
          <cell r="AQ20">
            <v>201674</v>
          </cell>
          <cell r="BD20">
            <v>82326</v>
          </cell>
          <cell r="BE20">
            <v>2050067</v>
          </cell>
        </row>
      </sheetData>
      <sheetData sheetId="2"/>
      <sheetData sheetId="3">
        <row r="6">
          <cell r="I6">
            <v>0.9711317657777202</v>
          </cell>
        </row>
        <row r="9">
          <cell r="I9">
            <v>0.71138712675259608</v>
          </cell>
        </row>
        <row r="12">
          <cell r="I12">
            <v>0.28206824497925126</v>
          </cell>
        </row>
        <row r="15">
          <cell r="I15">
            <v>0.72564813303916642</v>
          </cell>
        </row>
        <row r="18">
          <cell r="I18">
            <v>0.79445075659790576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8AED-4CA2-43A3-89A3-AF6B3BC4B5D4}">
  <dimension ref="B1:AB32"/>
  <sheetViews>
    <sheetView tabSelected="1" workbookViewId="0">
      <selection activeCell="B1" sqref="B1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18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19</v>
      </c>
      <c r="AB2" s="4"/>
    </row>
    <row r="3" spans="2:28">
      <c r="B3" s="6" t="s">
        <v>0</v>
      </c>
      <c r="C3" s="7" t="s">
        <v>20</v>
      </c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2</v>
      </c>
      <c r="W3" s="11"/>
      <c r="X3" s="10" t="s">
        <v>3</v>
      </c>
      <c r="Y3" s="11"/>
      <c r="Z3" s="10" t="s">
        <v>4</v>
      </c>
      <c r="AA3" s="11"/>
      <c r="AB3" s="12" t="s">
        <v>21</v>
      </c>
    </row>
    <row r="4" spans="2:28">
      <c r="B4" s="13"/>
      <c r="C4" s="13"/>
      <c r="D4" s="14"/>
      <c r="E4" s="14"/>
      <c r="F4" s="15" t="s">
        <v>22</v>
      </c>
      <c r="G4" s="16"/>
      <c r="H4" s="16"/>
      <c r="I4" s="16"/>
      <c r="J4" s="16"/>
      <c r="K4" s="17"/>
      <c r="L4" s="15" t="s">
        <v>5</v>
      </c>
      <c r="M4" s="17"/>
      <c r="N4" s="15" t="s">
        <v>6</v>
      </c>
      <c r="O4" s="17"/>
      <c r="P4" s="15" t="s">
        <v>23</v>
      </c>
      <c r="Q4" s="17"/>
      <c r="R4" s="18" t="s">
        <v>7</v>
      </c>
      <c r="S4" s="11"/>
      <c r="T4" s="19" t="s">
        <v>24</v>
      </c>
      <c r="U4" s="11"/>
      <c r="V4" s="20"/>
      <c r="W4" s="21"/>
      <c r="X4" s="20"/>
      <c r="Y4" s="21"/>
      <c r="Z4" s="22" t="s">
        <v>8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25</v>
      </c>
      <c r="I5" s="28"/>
      <c r="J5" s="27" t="s">
        <v>26</v>
      </c>
      <c r="K5" s="28"/>
      <c r="L5" s="29" t="s">
        <v>9</v>
      </c>
      <c r="M5" s="30"/>
      <c r="N5" s="29" t="s">
        <v>9</v>
      </c>
      <c r="O5" s="30"/>
      <c r="P5" s="29" t="s">
        <v>27</v>
      </c>
      <c r="Q5" s="30"/>
      <c r="R5" s="31" t="s">
        <v>9</v>
      </c>
      <c r="S5" s="32"/>
      <c r="T5" s="33" t="s">
        <v>28</v>
      </c>
      <c r="U5" s="32"/>
      <c r="V5" s="26"/>
      <c r="W5" s="34"/>
      <c r="X5" s="26"/>
      <c r="Y5" s="34"/>
      <c r="Z5" s="31" t="s">
        <v>8</v>
      </c>
      <c r="AA5" s="32" t="s">
        <v>8</v>
      </c>
      <c r="AB5" s="24"/>
    </row>
    <row r="6" spans="2:28">
      <c r="B6" s="35"/>
      <c r="C6" s="35"/>
      <c r="D6" s="36" t="s">
        <v>10</v>
      </c>
      <c r="E6" s="36" t="s">
        <v>11</v>
      </c>
      <c r="F6" s="37" t="s">
        <v>10</v>
      </c>
      <c r="G6" s="36" t="s">
        <v>11</v>
      </c>
      <c r="H6" s="37" t="s">
        <v>10</v>
      </c>
      <c r="I6" s="36" t="s">
        <v>11</v>
      </c>
      <c r="J6" s="36" t="s">
        <v>10</v>
      </c>
      <c r="K6" s="36" t="s">
        <v>11</v>
      </c>
      <c r="L6" s="36" t="s">
        <v>10</v>
      </c>
      <c r="M6" s="36" t="s">
        <v>11</v>
      </c>
      <c r="N6" s="36" t="s">
        <v>10</v>
      </c>
      <c r="O6" s="36" t="s">
        <v>11</v>
      </c>
      <c r="P6" s="36" t="s">
        <v>10</v>
      </c>
      <c r="Q6" s="36" t="s">
        <v>11</v>
      </c>
      <c r="R6" s="36" t="s">
        <v>10</v>
      </c>
      <c r="S6" s="36" t="s">
        <v>11</v>
      </c>
      <c r="T6" s="36" t="s">
        <v>10</v>
      </c>
      <c r="U6" s="36" t="s">
        <v>11</v>
      </c>
      <c r="V6" s="36" t="s">
        <v>10</v>
      </c>
      <c r="W6" s="36" t="s">
        <v>11</v>
      </c>
      <c r="X6" s="36" t="s">
        <v>10</v>
      </c>
      <c r="Y6" s="36" t="s">
        <v>11</v>
      </c>
      <c r="Z6" s="36" t="s">
        <v>10</v>
      </c>
      <c r="AA6" s="36" t="s">
        <v>11</v>
      </c>
      <c r="AB6" s="38"/>
    </row>
    <row r="7" spans="2:28">
      <c r="B7" s="39" t="s">
        <v>12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13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12</v>
      </c>
    </row>
    <row r="8" spans="2:28">
      <c r="B8" s="39" t="s">
        <v>14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13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14</v>
      </c>
    </row>
    <row r="9" spans="2:28">
      <c r="B9" s="39" t="s">
        <v>15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13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15</v>
      </c>
    </row>
    <row r="10" spans="2:28">
      <c r="B10" s="39" t="s">
        <v>16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13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16</v>
      </c>
    </row>
    <row r="11" spans="2:28">
      <c r="B11" s="39" t="s">
        <v>29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13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29</v>
      </c>
    </row>
    <row r="12" spans="2:28">
      <c r="B12" s="39" t="s">
        <v>30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13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30</v>
      </c>
    </row>
    <row r="13" spans="2:28">
      <c r="B13" s="39" t="s">
        <v>31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13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31</v>
      </c>
    </row>
    <row r="14" spans="2:28">
      <c r="B14" s="39" t="s">
        <v>32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13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32</v>
      </c>
    </row>
    <row r="15" spans="2:28">
      <c r="B15" s="39" t="s">
        <v>33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13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33</v>
      </c>
    </row>
    <row r="16" spans="2:28">
      <c r="B16" s="47" t="s">
        <v>34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13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35</v>
      </c>
    </row>
    <row r="17" spans="2:28" s="58" customFormat="1" ht="20.399999999999999" thickBot="1">
      <c r="B17" s="53" t="s">
        <v>36</v>
      </c>
      <c r="C17" s="54">
        <f>E17+W17+Y17+AA17</f>
        <v>6056.4070000000002</v>
      </c>
      <c r="D17" s="55">
        <f>F17+L17+N17+P17+R17</f>
        <v>8002</v>
      </c>
      <c r="E17" s="54">
        <f>G17+M17+O17+Q17+S17+U17</f>
        <v>3364.5129999999999</v>
      </c>
      <c r="F17" s="54">
        <f>H17+J17</f>
        <v>8</v>
      </c>
      <c r="G17" s="54">
        <f>I17+K17</f>
        <v>594.28200000000004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8</v>
      </c>
      <c r="K17" s="54">
        <f>('[1]輸入（Import）'!G20+'[1]輸入（Import）'!I20)/1000</f>
        <v>594.28200000000004</v>
      </c>
      <c r="L17" s="54">
        <f>'[1]輸入（Import）'!N20</f>
        <v>1</v>
      </c>
      <c r="M17" s="54">
        <f>'[1]輸入（Import）'!O20/1000</f>
        <v>163.07499999999999</v>
      </c>
      <c r="N17" s="54">
        <f>'[1]輸入（Import）'!P20</f>
        <v>2</v>
      </c>
      <c r="O17" s="54">
        <f>'[1]輸入（Import）'!Q20/1000</f>
        <v>261.714</v>
      </c>
      <c r="P17" s="54">
        <f>'[1]輸入（Import）'!T20</f>
        <v>7907</v>
      </c>
      <c r="Q17" s="54">
        <f>'[1]輸入（Import）'!U20/1000</f>
        <v>1018.19</v>
      </c>
      <c r="R17" s="54">
        <f>'[1]輸入（Import）'!J20+'[1]輸入（Import）'!L20+'[1]輸入（Import）'!R20</f>
        <v>84</v>
      </c>
      <c r="S17" s="54">
        <f>('[1]輸入（Import）'!K20+'[1]輸入（Import）'!M20+'[1]輸入（Import）'!S20)/1000</f>
        <v>211.05199999999999</v>
      </c>
      <c r="T17" s="56" t="s">
        <v>13</v>
      </c>
      <c r="U17" s="54">
        <f>'[1]輸入（Import）'!W20/1000</f>
        <v>1116.2</v>
      </c>
      <c r="V17" s="54">
        <f>'[1]輸入（Import）'!AH20</f>
        <v>20</v>
      </c>
      <c r="W17" s="54">
        <f>'[1]輸入（Import）'!AI20/1000</f>
        <v>440.15300000000002</v>
      </c>
      <c r="X17" s="54">
        <f>'[1]輸入（Import）'!AP20</f>
        <v>48</v>
      </c>
      <c r="Y17" s="54">
        <f>'[1]輸入（Import）'!AQ20/1000</f>
        <v>201.67400000000001</v>
      </c>
      <c r="Z17" s="54">
        <f>'[1]輸入（Import）'!BD20</f>
        <v>82326</v>
      </c>
      <c r="AA17" s="54">
        <f>'[1]輸入（Import）'!BE20/1000</f>
        <v>2050.067</v>
      </c>
      <c r="AB17" s="57" t="s">
        <v>36</v>
      </c>
    </row>
    <row r="18" spans="2:28" ht="19.2" thickTop="1" thickBot="1">
      <c r="B18" s="59" t="s">
        <v>37</v>
      </c>
      <c r="C18" s="60">
        <f>[1]速報!I18</f>
        <v>0.79445075659790576</v>
      </c>
      <c r="D18" s="61"/>
      <c r="E18" s="60">
        <f>[1]速報!I6</f>
        <v>0.9711317657777202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0.71138712675259608</v>
      </c>
      <c r="X18" s="62"/>
      <c r="Y18" s="60">
        <f>[1]速報!I12</f>
        <v>0.28206824497925126</v>
      </c>
      <c r="Z18" s="62"/>
      <c r="AA18" s="60">
        <f>[1]速報!I15</f>
        <v>0.72564813303916642</v>
      </c>
      <c r="AB18" s="64"/>
    </row>
    <row r="19" spans="2:28" ht="18.600000000000001" thickTop="1">
      <c r="B19" s="65" t="s">
        <v>38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13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38</v>
      </c>
    </row>
    <row r="20" spans="2:28">
      <c r="B20" s="71" t="s">
        <v>39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13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39</v>
      </c>
    </row>
    <row r="21" spans="2:28">
      <c r="B21" s="71" t="s">
        <v>40</v>
      </c>
      <c r="C21" s="66">
        <f t="shared" ref="C21:C32" si="1">E21+W21+Y21+AA21</f>
        <v>0</v>
      </c>
      <c r="D21" s="67">
        <f t="shared" ref="D21:D32" si="2">F21+L21+N21+P21+R21</f>
        <v>0</v>
      </c>
      <c r="E21" s="66">
        <f t="shared" ref="E21:E32" si="3">G21+M21+O21+Q21+S21+U21</f>
        <v>0</v>
      </c>
      <c r="F21" s="66">
        <f t="shared" si="0"/>
        <v>0</v>
      </c>
      <c r="G21" s="66">
        <f t="shared" si="0"/>
        <v>0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0</v>
      </c>
      <c r="K21" s="68">
        <f>('[1]輸入（Import）'!G8+'[1]輸入（Import）'!I8)/1000</f>
        <v>0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0</v>
      </c>
      <c r="Q21" s="68">
        <f>'[1]輸入（Import）'!U8/1000</f>
        <v>0</v>
      </c>
      <c r="R21" s="68">
        <f>'[1]輸入（Import）'!J8+'[1]輸入（Import）'!L8+'[1]輸入（Import）'!R8</f>
        <v>0</v>
      </c>
      <c r="S21" s="68">
        <f>('[1]輸入（Import）'!K8+'[1]輸入（Import）'!M8+'[1]輸入（Import）'!S8)/1000</f>
        <v>0</v>
      </c>
      <c r="T21" s="69" t="s">
        <v>13</v>
      </c>
      <c r="U21" s="68">
        <f>'[1]輸入（Import）'!W8/1000</f>
        <v>0</v>
      </c>
      <c r="V21" s="68">
        <f>'[1]輸入（Import）'!AH8</f>
        <v>0</v>
      </c>
      <c r="W21" s="68">
        <f>'[1]輸入（Import）'!AI8/1000</f>
        <v>0</v>
      </c>
      <c r="X21" s="68">
        <f>'[1]輸入（Import）'!AP8</f>
        <v>0</v>
      </c>
      <c r="Y21" s="68">
        <f>'[1]輸入（Import）'!AQ8/1000</f>
        <v>0</v>
      </c>
      <c r="Z21" s="68">
        <f>'[1]輸入（Import）'!BD8</f>
        <v>0</v>
      </c>
      <c r="AA21" s="68">
        <f>'[1]輸入（Import）'!BE8/1000</f>
        <v>0</v>
      </c>
      <c r="AB21" s="72" t="s">
        <v>40</v>
      </c>
    </row>
    <row r="22" spans="2:28">
      <c r="B22" s="71" t="s">
        <v>41</v>
      </c>
      <c r="C22" s="66">
        <f t="shared" si="1"/>
        <v>0</v>
      </c>
      <c r="D22" s="67">
        <f t="shared" si="2"/>
        <v>0</v>
      </c>
      <c r="E22" s="66">
        <f t="shared" si="3"/>
        <v>0</v>
      </c>
      <c r="F22" s="66">
        <f t="shared" si="0"/>
        <v>0</v>
      </c>
      <c r="G22" s="66">
        <f t="shared" si="0"/>
        <v>0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0</v>
      </c>
      <c r="K22" s="68">
        <f>('[1]輸入（Import）'!G9+'[1]輸入（Import）'!I9)/1000</f>
        <v>0</v>
      </c>
      <c r="L22" s="68">
        <f>'[1]輸入（Import）'!N9</f>
        <v>0</v>
      </c>
      <c r="M22" s="68">
        <f>'[1]輸入（Import）'!O9/1000</f>
        <v>0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0</v>
      </c>
      <c r="Q22" s="68">
        <f>'[1]輸入（Import）'!U9/1000</f>
        <v>0</v>
      </c>
      <c r="R22" s="68">
        <f>'[1]輸入（Import）'!J9+'[1]輸入（Import）'!L9+'[1]輸入（Import）'!R9</f>
        <v>0</v>
      </c>
      <c r="S22" s="68">
        <f>('[1]輸入（Import）'!K9+'[1]輸入（Import）'!M9+'[1]輸入（Import）'!S9)/1000</f>
        <v>0</v>
      </c>
      <c r="T22" s="69" t="s">
        <v>13</v>
      </c>
      <c r="U22" s="68">
        <f>'[1]輸入（Import）'!W9/1000</f>
        <v>0</v>
      </c>
      <c r="V22" s="68">
        <f>'[1]輸入（Import）'!AH9</f>
        <v>0</v>
      </c>
      <c r="W22" s="68">
        <f>'[1]輸入（Import）'!AI9/1000</f>
        <v>0</v>
      </c>
      <c r="X22" s="68">
        <f>'[1]輸入（Import）'!AP9</f>
        <v>0</v>
      </c>
      <c r="Y22" s="68">
        <f>'[1]輸入（Import）'!AQ9/1000</f>
        <v>0</v>
      </c>
      <c r="Z22" s="68">
        <f>'[1]輸入（Import）'!BD9</f>
        <v>0</v>
      </c>
      <c r="AA22" s="68">
        <f>'[1]輸入（Import）'!BE9/1000</f>
        <v>0</v>
      </c>
      <c r="AB22" s="72" t="s">
        <v>41</v>
      </c>
    </row>
    <row r="23" spans="2:28">
      <c r="B23" s="71" t="s">
        <v>42</v>
      </c>
      <c r="C23" s="66">
        <f t="shared" si="1"/>
        <v>0</v>
      </c>
      <c r="D23" s="67">
        <f t="shared" si="2"/>
        <v>0</v>
      </c>
      <c r="E23" s="66">
        <f t="shared" si="3"/>
        <v>0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0</v>
      </c>
      <c r="Q23" s="68">
        <f>'[1]輸入（Import）'!U10/1000</f>
        <v>0</v>
      </c>
      <c r="R23" s="68">
        <f>'[1]輸入（Import）'!J10+'[1]輸入（Import）'!L10+'[1]輸入（Import）'!R10</f>
        <v>0</v>
      </c>
      <c r="S23" s="68">
        <f>('[1]輸入（Import）'!K10+'[1]輸入（Import）'!M10+'[1]輸入（Import）'!S10)/1000</f>
        <v>0</v>
      </c>
      <c r="T23" s="69" t="s">
        <v>13</v>
      </c>
      <c r="U23" s="68">
        <f>'[1]輸入（Import）'!W10/1000</f>
        <v>0</v>
      </c>
      <c r="V23" s="68">
        <f>'[1]輸入（Import）'!AH10</f>
        <v>0</v>
      </c>
      <c r="W23" s="68">
        <f>'[1]輸入（Import）'!AI10/1000</f>
        <v>0</v>
      </c>
      <c r="X23" s="68">
        <f>'[1]輸入（Import）'!AP10</f>
        <v>0</v>
      </c>
      <c r="Y23" s="68">
        <f>'[1]輸入（Import）'!AQ10/1000</f>
        <v>0</v>
      </c>
      <c r="Z23" s="68">
        <f>'[1]輸入（Import）'!BD10</f>
        <v>0</v>
      </c>
      <c r="AA23" s="68">
        <f>'[1]輸入（Import）'!BE10/1000</f>
        <v>0</v>
      </c>
      <c r="AB23" s="72" t="s">
        <v>42</v>
      </c>
    </row>
    <row r="24" spans="2:28">
      <c r="B24" s="71" t="s">
        <v>43</v>
      </c>
      <c r="C24" s="66">
        <f t="shared" si="1"/>
        <v>0</v>
      </c>
      <c r="D24" s="67">
        <f t="shared" si="2"/>
        <v>0</v>
      </c>
      <c r="E24" s="66">
        <f t="shared" si="3"/>
        <v>0</v>
      </c>
      <c r="F24" s="66">
        <f t="shared" si="0"/>
        <v>0</v>
      </c>
      <c r="G24" s="66">
        <f t="shared" si="0"/>
        <v>0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0</v>
      </c>
      <c r="K24" s="68">
        <f>('[1]輸入（Import）'!G11+'[1]輸入（Import）'!I11)/1000</f>
        <v>0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0</v>
      </c>
      <c r="Q24" s="68">
        <f>'[1]輸入（Import）'!U11/1000</f>
        <v>0</v>
      </c>
      <c r="R24" s="68">
        <f>'[1]輸入（Import）'!J11+'[1]輸入（Import）'!L11+'[1]輸入（Import）'!R11</f>
        <v>0</v>
      </c>
      <c r="S24" s="68">
        <f>('[1]輸入（Import）'!K11+'[1]輸入（Import）'!M11+'[1]輸入（Import）'!S11)/1000</f>
        <v>0</v>
      </c>
      <c r="T24" s="69" t="s">
        <v>13</v>
      </c>
      <c r="U24" s="68">
        <f>'[1]輸入（Import）'!W11/1000</f>
        <v>0</v>
      </c>
      <c r="V24" s="68">
        <f>'[1]輸入（Import）'!AH11</f>
        <v>0</v>
      </c>
      <c r="W24" s="68">
        <f>'[1]輸入（Import）'!AI11/1000</f>
        <v>0</v>
      </c>
      <c r="X24" s="68">
        <f>'[1]輸入（Import）'!AP11</f>
        <v>0</v>
      </c>
      <c r="Y24" s="68">
        <f>'[1]輸入（Import）'!AQ11/1000</f>
        <v>0</v>
      </c>
      <c r="Z24" s="68">
        <f>'[1]輸入（Import）'!BD11</f>
        <v>0</v>
      </c>
      <c r="AA24" s="68">
        <f>'[1]輸入（Import）'!BE11/1000</f>
        <v>0</v>
      </c>
      <c r="AB24" s="72" t="s">
        <v>43</v>
      </c>
    </row>
    <row r="25" spans="2:28">
      <c r="B25" s="71" t="s">
        <v>17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13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17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13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13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13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13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13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13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13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2025-04-01T05:51:48Z</dcterms:created>
  <dcterms:modified xsi:type="dcterms:W3CDTF">2025-04-01T05:53:19Z</dcterms:modified>
</cp:coreProperties>
</file>