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13_ncr:1_{3F99BE5D-53D7-4BE7-B4C2-B11387ACF3AD}" xr6:coauthVersionLast="47" xr6:coauthVersionMax="47" xr10:uidLastSave="{00000000-0000-0000-0000-000000000000}"/>
  <bookViews>
    <workbookView xWindow="-108" yWindow="-108" windowWidth="23256" windowHeight="12456" xr2:uid="{202C3AE5-3799-45F6-A46A-267642B690C7}"/>
  </bookViews>
  <sheets>
    <sheet name="生産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C31" i="1" s="1"/>
  <c r="V31" i="1"/>
  <c r="G31" i="1"/>
  <c r="F31" i="1"/>
  <c r="W30" i="1"/>
  <c r="V30" i="1"/>
  <c r="G30" i="1"/>
  <c r="F30" i="1"/>
  <c r="C30" i="1"/>
  <c r="W29" i="1"/>
  <c r="C29" i="1" s="1"/>
  <c r="V29" i="1"/>
  <c r="G29" i="1"/>
  <c r="F29" i="1"/>
  <c r="W28" i="1"/>
  <c r="V28" i="1"/>
  <c r="G28" i="1"/>
  <c r="F28" i="1"/>
  <c r="C28" i="1"/>
  <c r="W27" i="1"/>
  <c r="V27" i="1"/>
  <c r="G27" i="1"/>
  <c r="F27" i="1"/>
  <c r="C27" i="1"/>
  <c r="W26" i="1"/>
  <c r="C26" i="1" s="1"/>
  <c r="V26" i="1"/>
  <c r="G26" i="1"/>
  <c r="F26" i="1"/>
  <c r="W25" i="1"/>
  <c r="V25" i="1"/>
  <c r="G25" i="1"/>
  <c r="F25" i="1"/>
  <c r="C25" i="1"/>
  <c r="W24" i="1"/>
  <c r="C24" i="1" s="1"/>
  <c r="V24" i="1"/>
  <c r="G24" i="1"/>
  <c r="F24" i="1"/>
  <c r="W23" i="1"/>
  <c r="V23" i="1"/>
  <c r="G23" i="1"/>
  <c r="F23" i="1"/>
  <c r="C23" i="1"/>
  <c r="W22" i="1"/>
  <c r="V22" i="1"/>
  <c r="G22" i="1"/>
  <c r="F22" i="1"/>
  <c r="C22" i="1"/>
  <c r="W21" i="1"/>
  <c r="V21" i="1"/>
  <c r="G21" i="1"/>
  <c r="F21" i="1"/>
  <c r="C21" i="1"/>
  <c r="W20" i="1"/>
  <c r="V20" i="1"/>
  <c r="G20" i="1"/>
  <c r="F20" i="1"/>
  <c r="C20" i="1"/>
  <c r="W19" i="1"/>
  <c r="U19" i="1"/>
  <c r="S19" i="1"/>
  <c r="E19" i="1"/>
  <c r="C19" i="1"/>
  <c r="AA18" i="1"/>
  <c r="Z18" i="1"/>
  <c r="Y18" i="1"/>
  <c r="X18" i="1"/>
  <c r="W18" i="1"/>
  <c r="V18" i="1"/>
  <c r="U18" i="1"/>
  <c r="T18" i="1"/>
  <c r="S18" i="1"/>
  <c r="C18" i="1" s="1"/>
  <c r="R18" i="1"/>
  <c r="Q18" i="1"/>
  <c r="P18" i="1"/>
  <c r="O18" i="1"/>
  <c r="N18" i="1"/>
  <c r="M18" i="1"/>
  <c r="L18" i="1"/>
  <c r="K18" i="1"/>
  <c r="J18" i="1"/>
  <c r="I18" i="1"/>
  <c r="H18" i="1"/>
  <c r="F18" i="1" s="1"/>
  <c r="G18" i="1"/>
  <c r="E18" i="1"/>
  <c r="D18" i="1"/>
</calcChain>
</file>

<file path=xl/sharedStrings.xml><?xml version="1.0" encoding="utf-8"?>
<sst xmlns="http://schemas.openxmlformats.org/spreadsheetml/2006/main" count="120" uniqueCount="51">
  <si>
    <t>印　刷　機　械</t>
  </si>
  <si>
    <t>紙  工  機  械</t>
  </si>
  <si>
    <t>平版印刷機</t>
  </si>
  <si>
    <t>凹版印刷機</t>
  </si>
  <si>
    <t>その他の</t>
  </si>
  <si>
    <t>段ボール</t>
  </si>
  <si>
    <t>長巻式</t>
  </si>
  <si>
    <t>枚葉式</t>
  </si>
  <si>
    <t>　</t>
  </si>
  <si>
    <t>製造用機械</t>
  </si>
  <si>
    <t>紙工機械</t>
  </si>
  <si>
    <t>台数</t>
  </si>
  <si>
    <t>金額</t>
  </si>
  <si>
    <t>2014年</t>
  </si>
  <si>
    <t>2015年</t>
  </si>
  <si>
    <t>2016年</t>
  </si>
  <si>
    <t>2017年</t>
  </si>
  <si>
    <t>2018年</t>
  </si>
  <si>
    <t>2019年</t>
  </si>
  <si>
    <t>-</t>
  </si>
  <si>
    <t>2020年</t>
  </si>
  <si>
    <t>2021年</t>
  </si>
  <si>
    <t>2022年</t>
  </si>
  <si>
    <t>2023年</t>
  </si>
  <si>
    <t>2024年</t>
  </si>
  <si>
    <t>7月</t>
  </si>
  <si>
    <t>（単位：台、百万円）</t>
    <rPh sb="1" eb="3">
      <t>タンイ</t>
    </rPh>
    <rPh sb="4" eb="5">
      <t>ダイ</t>
    </rPh>
    <rPh sb="6" eb="9">
      <t>ヒャクマンエン</t>
    </rPh>
    <phoneticPr fontId="2"/>
  </si>
  <si>
    <t>年</t>
    <phoneticPr fontId="2"/>
  </si>
  <si>
    <t>合　計
（金額）</t>
    <rPh sb="5" eb="6">
      <t>キン</t>
    </rPh>
    <rPh sb="6" eb="7">
      <t>ガク</t>
    </rPh>
    <phoneticPr fontId="6"/>
  </si>
  <si>
    <t>製 版 機 械</t>
    <phoneticPr fontId="8"/>
  </si>
  <si>
    <t>製 本 機 械</t>
    <phoneticPr fontId="8"/>
  </si>
  <si>
    <t>産業用デジタル</t>
    <rPh sb="0" eb="2">
      <t>サンギョウ</t>
    </rPh>
    <rPh sb="2" eb="3">
      <t>ヨウ</t>
    </rPh>
    <phoneticPr fontId="6"/>
  </si>
  <si>
    <t>印刷機</t>
    <rPh sb="0" eb="3">
      <t>インサツキ</t>
    </rPh>
    <phoneticPr fontId="6"/>
  </si>
  <si>
    <r>
      <t>印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刷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機</t>
    </r>
  </si>
  <si>
    <t>-</t>
    <phoneticPr fontId="2"/>
  </si>
  <si>
    <t>2024年</t>
    <phoneticPr fontId="2"/>
  </si>
  <si>
    <t>2025年累計</t>
    <rPh sb="4" eb="5">
      <t>ネン</t>
    </rPh>
    <rPh sb="5" eb="7">
      <t>ルイケイ</t>
    </rPh>
    <phoneticPr fontId="2"/>
  </si>
  <si>
    <t>前年対比</t>
    <rPh sb="0" eb="2">
      <t>ゼンネン</t>
    </rPh>
    <rPh sb="2" eb="4">
      <t>タイヒ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</si>
  <si>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</si>
  <si>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</si>
  <si>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6"/>
  </si>
  <si>
    <t>4月</t>
    <rPh sb="1" eb="2">
      <t>ツキ</t>
    </rPh>
    <phoneticPr fontId="6"/>
  </si>
  <si>
    <t>5月</t>
    <rPh sb="1" eb="2">
      <t>ツキ</t>
    </rPh>
    <phoneticPr fontId="6"/>
  </si>
  <si>
    <t>6月</t>
    <rPh sb="1" eb="2">
      <t>ツキ</t>
    </rPh>
    <phoneticPr fontId="6"/>
  </si>
  <si>
    <t>8月</t>
    <rPh sb="1" eb="2">
      <t>ツキ</t>
    </rPh>
    <phoneticPr fontId="6"/>
  </si>
  <si>
    <t>9月</t>
    <rPh sb="1" eb="2">
      <t>ツキ</t>
    </rPh>
    <phoneticPr fontId="6"/>
  </si>
  <si>
    <t>10月</t>
    <rPh sb="2" eb="3">
      <t>ツキ</t>
    </rPh>
    <phoneticPr fontId="6"/>
  </si>
  <si>
    <t>11月</t>
    <rPh sb="2" eb="3">
      <t>ツキ</t>
    </rPh>
    <phoneticPr fontId="6"/>
  </si>
  <si>
    <t>12月</t>
    <rPh sb="2" eb="3">
      <t>ツキ</t>
    </rPh>
    <phoneticPr fontId="6"/>
  </si>
  <si>
    <t>資料：経済産業省 生産動態統計（機械統計）　※2019年以降の「凹版印刷機」及び「その他の印刷機」の数値は秘匿となったため公表していない。合計値にはこれらの合算値が含まれている。</t>
    <rPh sb="0" eb="2">
      <t>シリョウ</t>
    </rPh>
    <rPh sb="3" eb="8">
      <t>ケイザイサンギョウショウ</t>
    </rPh>
    <rPh sb="9" eb="11">
      <t>セイサン</t>
    </rPh>
    <rPh sb="11" eb="13">
      <t>ドウタイ</t>
    </rPh>
    <rPh sb="13" eb="15">
      <t>トウケイ</t>
    </rPh>
    <rPh sb="16" eb="20">
      <t>キカイトウケイ</t>
    </rPh>
    <rPh sb="28" eb="30">
      <t>イコウ</t>
    </rPh>
    <rPh sb="69" eb="72">
      <t>ゴウケイチ</t>
    </rPh>
    <rPh sb="78" eb="80">
      <t>ガッサン</t>
    </rPh>
    <rPh sb="80" eb="81">
      <t>チ</t>
    </rPh>
    <rPh sb="82" eb="83">
      <t>フク</t>
    </rPh>
    <phoneticPr fontId="2"/>
  </si>
  <si>
    <t>生産統計（2014年～2025年）</t>
    <rPh sb="0" eb="2">
      <t>セイサン</t>
    </rPh>
    <rPh sb="2" eb="4">
      <t>トウケイ</t>
    </rPh>
    <rPh sb="9" eb="10">
      <t>ネン</t>
    </rPh>
    <rPh sb="15" eb="16">
      <t>ネン</t>
    </rPh>
    <rPh sb="16" eb="17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</si>
</sst>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e&quot;年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8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" xfId="0" applyFont="1" applyBorder="1" applyAlignment="1"/>
    <xf numFmtId="0" fontId="5" fillId="0" borderId="12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38" fontId="9" fillId="0" borderId="12" xfId="1" applyFont="1" applyBorder="1" applyAlignment="1">
      <alignment horizontal="center"/>
    </xf>
    <xf numFmtId="38" fontId="9" fillId="0" borderId="15" xfId="1" applyFont="1" applyBorder="1" applyAlignment="1"/>
    <xf numFmtId="38" fontId="9" fillId="0" borderId="7" xfId="1" applyFont="1" applyBorder="1" applyAlignment="1"/>
    <xf numFmtId="38" fontId="9" fillId="0" borderId="15" xfId="1" applyFont="1" applyBorder="1" applyAlignment="1">
      <alignment horizontal="center"/>
    </xf>
    <xf numFmtId="38" fontId="9" fillId="2" borderId="15" xfId="1" applyFont="1" applyFill="1" applyBorder="1" applyAlignment="1" applyProtection="1">
      <protection locked="0"/>
    </xf>
    <xf numFmtId="38" fontId="9" fillId="2" borderId="7" xfId="1" applyFont="1" applyFill="1" applyBorder="1" applyAlignment="1" applyProtection="1">
      <protection locked="0"/>
    </xf>
    <xf numFmtId="38" fontId="9" fillId="0" borderId="15" xfId="1" applyFont="1" applyBorder="1" applyAlignment="1" applyProtection="1">
      <protection locked="0"/>
    </xf>
    <xf numFmtId="38" fontId="9" fillId="2" borderId="12" xfId="1" applyFont="1" applyFill="1" applyBorder="1" applyAlignment="1">
      <alignment horizontal="center"/>
    </xf>
    <xf numFmtId="38" fontId="10" fillId="0" borderId="15" xfId="1" applyFont="1" applyBorder="1">
      <alignment vertical="center"/>
    </xf>
    <xf numFmtId="38" fontId="10" fillId="0" borderId="15" xfId="1" applyFont="1" applyBorder="1" applyAlignment="1">
      <alignment horizontal="center" vertical="center"/>
    </xf>
    <xf numFmtId="38" fontId="9" fillId="3" borderId="16" xfId="1" applyFont="1" applyFill="1" applyBorder="1" applyAlignment="1">
      <alignment horizontal="center"/>
    </xf>
    <xf numFmtId="38" fontId="11" fillId="3" borderId="16" xfId="1" applyFont="1" applyFill="1" applyBorder="1" applyAlignment="1"/>
    <xf numFmtId="38" fontId="9" fillId="3" borderId="17" xfId="1" applyFont="1" applyFill="1" applyBorder="1" applyAlignment="1">
      <alignment horizontal="center"/>
    </xf>
    <xf numFmtId="176" fontId="11" fillId="3" borderId="17" xfId="2" applyNumberFormat="1" applyFont="1" applyFill="1" applyBorder="1" applyAlignment="1"/>
    <xf numFmtId="38" fontId="9" fillId="4" borderId="17" xfId="1" applyFont="1" applyFill="1" applyBorder="1" applyAlignment="1"/>
    <xf numFmtId="38" fontId="9" fillId="4" borderId="17" xfId="1" applyFont="1" applyFill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3" borderId="14" xfId="1" applyFont="1" applyFill="1" applyBorder="1" applyAlignment="1"/>
    <xf numFmtId="38" fontId="9" fillId="2" borderId="14" xfId="1" applyFont="1" applyFill="1" applyBorder="1" applyAlignment="1" applyProtection="1">
      <protection locked="0"/>
    </xf>
    <xf numFmtId="38" fontId="9" fillId="0" borderId="14" xfId="1" applyFont="1" applyFill="1" applyBorder="1" applyAlignment="1" applyProtection="1">
      <protection locked="0"/>
    </xf>
    <xf numFmtId="38" fontId="9" fillId="3" borderId="14" xfId="1" applyFont="1" applyFill="1" applyBorder="1" applyAlignment="1" applyProtection="1">
      <alignment horizontal="center"/>
      <protection locked="0"/>
    </xf>
    <xf numFmtId="38" fontId="9" fillId="5" borderId="14" xfId="1" applyFont="1" applyFill="1" applyBorder="1" applyAlignment="1"/>
    <xf numFmtId="38" fontId="9" fillId="3" borderId="15" xfId="1" applyFont="1" applyFill="1" applyBorder="1" applyAlignment="1"/>
    <xf numFmtId="38" fontId="9" fillId="0" borderId="15" xfId="1" applyFont="1" applyFill="1" applyBorder="1" applyAlignment="1" applyProtection="1">
      <protection locked="0"/>
    </xf>
    <xf numFmtId="38" fontId="9" fillId="3" borderId="15" xfId="1" applyFont="1" applyFill="1" applyBorder="1" applyAlignment="1" applyProtection="1">
      <alignment horizontal="center"/>
      <protection locked="0"/>
    </xf>
    <xf numFmtId="38" fontId="9" fillId="5" borderId="15" xfId="1" applyFont="1" applyFill="1" applyBorder="1" applyAlignment="1"/>
    <xf numFmtId="0" fontId="5" fillId="2" borderId="12" xfId="0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77" fontId="4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/>
      <sheetData sheetId="2"/>
      <sheetData sheetId="3">
        <row r="6">
          <cell r="C6">
            <v>0.9393579576777914</v>
          </cell>
        </row>
        <row r="9">
          <cell r="C9">
            <v>0.59727782225780623</v>
          </cell>
        </row>
        <row r="12">
          <cell r="C12">
            <v>1.4766414141414141</v>
          </cell>
        </row>
        <row r="15">
          <cell r="C15">
            <v>1.3226188128574246</v>
          </cell>
        </row>
        <row r="18">
          <cell r="C18">
            <v>1.0145466094965856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BA511-8F9A-4D4A-A51D-C592DF5A2BFE}">
  <dimension ref="B1:AB32"/>
  <sheetViews>
    <sheetView tabSelected="1" workbookViewId="0">
      <selection activeCell="D22" sqref="D22"/>
    </sheetView>
  </sheetViews>
  <sheetFormatPr defaultRowHeight="18"/>
  <cols>
    <col min="1" max="1" width="1.59765625" customWidth="1"/>
    <col min="2" max="2" width="12.09765625" customWidth="1"/>
  </cols>
  <sheetData>
    <row r="1" spans="2:28" ht="6.75" customHeight="1"/>
    <row r="2" spans="2:28">
      <c r="B2" s="1" t="s">
        <v>50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 t="s">
        <v>26</v>
      </c>
      <c r="AB2" s="3"/>
    </row>
    <row r="3" spans="2:28">
      <c r="B3" s="5" t="s">
        <v>27</v>
      </c>
      <c r="C3" s="6" t="s">
        <v>28</v>
      </c>
      <c r="D3" s="7" t="s">
        <v>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 t="s">
        <v>29</v>
      </c>
      <c r="S3" s="8"/>
      <c r="T3" s="9" t="s">
        <v>30</v>
      </c>
      <c r="U3" s="8"/>
      <c r="V3" s="10" t="s">
        <v>1</v>
      </c>
      <c r="W3" s="11"/>
      <c r="X3" s="12"/>
      <c r="Y3" s="12"/>
      <c r="Z3" s="12"/>
      <c r="AA3" s="13"/>
      <c r="AB3" s="14" t="s">
        <v>27</v>
      </c>
    </row>
    <row r="4" spans="2:28">
      <c r="B4" s="15"/>
      <c r="C4" s="16"/>
      <c r="D4" s="17"/>
      <c r="E4" s="17"/>
      <c r="F4" s="18"/>
      <c r="G4" s="19"/>
      <c r="H4" s="20" t="s">
        <v>2</v>
      </c>
      <c r="I4" s="20"/>
      <c r="J4" s="20"/>
      <c r="K4" s="21"/>
      <c r="L4" s="22" t="s">
        <v>3</v>
      </c>
      <c r="M4" s="23"/>
      <c r="N4" s="22" t="s">
        <v>31</v>
      </c>
      <c r="O4" s="23"/>
      <c r="P4" s="24" t="s">
        <v>4</v>
      </c>
      <c r="Q4" s="11"/>
      <c r="R4" s="25"/>
      <c r="S4" s="26"/>
      <c r="T4" s="25"/>
      <c r="U4" s="26"/>
      <c r="V4" s="25"/>
      <c r="W4" s="17"/>
      <c r="X4" s="24" t="s">
        <v>5</v>
      </c>
      <c r="Y4" s="27"/>
      <c r="Z4" s="28" t="s">
        <v>4</v>
      </c>
      <c r="AA4" s="29"/>
      <c r="AB4" s="30"/>
    </row>
    <row r="5" spans="2:28">
      <c r="B5" s="15"/>
      <c r="C5" s="16"/>
      <c r="D5" s="17"/>
      <c r="E5" s="17"/>
      <c r="F5" s="31"/>
      <c r="G5" s="32"/>
      <c r="H5" s="33" t="s">
        <v>6</v>
      </c>
      <c r="I5" s="13"/>
      <c r="J5" s="34" t="s">
        <v>7</v>
      </c>
      <c r="K5" s="35"/>
      <c r="L5" s="31"/>
      <c r="M5" s="36"/>
      <c r="N5" s="37" t="s">
        <v>32</v>
      </c>
      <c r="O5" s="38"/>
      <c r="P5" s="39" t="s">
        <v>33</v>
      </c>
      <c r="Q5" s="40"/>
      <c r="R5" s="31" t="s">
        <v>8</v>
      </c>
      <c r="S5" s="41"/>
      <c r="T5" s="31"/>
      <c r="U5" s="41"/>
      <c r="V5" s="31"/>
      <c r="W5" s="32"/>
      <c r="X5" s="39" t="s">
        <v>9</v>
      </c>
      <c r="Y5" s="42"/>
      <c r="Z5" s="40" t="s">
        <v>10</v>
      </c>
      <c r="AA5" s="42"/>
      <c r="AB5" s="30"/>
    </row>
    <row r="6" spans="2:28">
      <c r="B6" s="43"/>
      <c r="C6" s="44"/>
      <c r="D6" s="45" t="s">
        <v>11</v>
      </c>
      <c r="E6" s="46" t="s">
        <v>12</v>
      </c>
      <c r="F6" s="47" t="s">
        <v>11</v>
      </c>
      <c r="G6" s="46" t="s">
        <v>12</v>
      </c>
      <c r="H6" s="47" t="s">
        <v>11</v>
      </c>
      <c r="I6" s="47" t="s">
        <v>12</v>
      </c>
      <c r="J6" s="45" t="s">
        <v>11</v>
      </c>
      <c r="K6" s="45" t="s">
        <v>12</v>
      </c>
      <c r="L6" s="45" t="s">
        <v>11</v>
      </c>
      <c r="M6" s="45" t="s">
        <v>12</v>
      </c>
      <c r="N6" s="45" t="s">
        <v>11</v>
      </c>
      <c r="O6" s="45" t="s">
        <v>12</v>
      </c>
      <c r="P6" s="48" t="s">
        <v>11</v>
      </c>
      <c r="Q6" s="41" t="s">
        <v>12</v>
      </c>
      <c r="R6" s="41" t="s">
        <v>11</v>
      </c>
      <c r="S6" s="41" t="s">
        <v>12</v>
      </c>
      <c r="T6" s="45" t="s">
        <v>11</v>
      </c>
      <c r="U6" s="45" t="s">
        <v>12</v>
      </c>
      <c r="V6" s="45" t="s">
        <v>11</v>
      </c>
      <c r="W6" s="45" t="s">
        <v>12</v>
      </c>
      <c r="X6" s="45" t="s">
        <v>11</v>
      </c>
      <c r="Y6" s="45" t="s">
        <v>12</v>
      </c>
      <c r="Z6" s="45" t="s">
        <v>11</v>
      </c>
      <c r="AA6" s="45" t="s">
        <v>12</v>
      </c>
      <c r="AB6" s="49"/>
    </row>
    <row r="7" spans="2:28">
      <c r="B7" s="50" t="s">
        <v>13</v>
      </c>
      <c r="C7" s="51">
        <v>194474</v>
      </c>
      <c r="D7" s="52">
        <v>13704</v>
      </c>
      <c r="E7" s="51">
        <v>144853</v>
      </c>
      <c r="F7" s="51">
        <v>1042</v>
      </c>
      <c r="G7" s="51">
        <v>86727</v>
      </c>
      <c r="H7" s="51">
        <v>137</v>
      </c>
      <c r="I7" s="51">
        <v>28412</v>
      </c>
      <c r="J7" s="51">
        <v>905</v>
      </c>
      <c r="K7" s="51">
        <v>58315</v>
      </c>
      <c r="L7" s="51">
        <v>24</v>
      </c>
      <c r="M7" s="51">
        <v>4815</v>
      </c>
      <c r="N7" s="51">
        <v>11272</v>
      </c>
      <c r="O7" s="51">
        <v>24030</v>
      </c>
      <c r="P7" s="51">
        <v>1366</v>
      </c>
      <c r="Q7" s="51">
        <v>29281</v>
      </c>
      <c r="R7" s="51">
        <v>1699</v>
      </c>
      <c r="S7" s="51">
        <v>12110</v>
      </c>
      <c r="T7" s="51">
        <v>13552</v>
      </c>
      <c r="U7" s="51">
        <v>11322</v>
      </c>
      <c r="V7" s="51">
        <v>362</v>
      </c>
      <c r="W7" s="51">
        <v>26189</v>
      </c>
      <c r="X7" s="51">
        <v>72</v>
      </c>
      <c r="Y7" s="51">
        <v>6290</v>
      </c>
      <c r="Z7" s="51">
        <v>290</v>
      </c>
      <c r="AA7" s="51">
        <v>19899</v>
      </c>
      <c r="AB7" s="53" t="s">
        <v>13</v>
      </c>
    </row>
    <row r="8" spans="2:28">
      <c r="B8" s="50" t="s">
        <v>14</v>
      </c>
      <c r="C8" s="51">
        <v>216234</v>
      </c>
      <c r="D8" s="52">
        <v>27490</v>
      </c>
      <c r="E8" s="51">
        <v>163086</v>
      </c>
      <c r="F8" s="51">
        <v>993</v>
      </c>
      <c r="G8" s="51">
        <v>88065</v>
      </c>
      <c r="H8" s="51">
        <v>113</v>
      </c>
      <c r="I8" s="51">
        <v>23559</v>
      </c>
      <c r="J8" s="51">
        <v>880</v>
      </c>
      <c r="K8" s="51">
        <v>64506</v>
      </c>
      <c r="L8" s="51">
        <v>18</v>
      </c>
      <c r="M8" s="51">
        <v>3032</v>
      </c>
      <c r="N8" s="51">
        <v>25131</v>
      </c>
      <c r="O8" s="51">
        <v>39857</v>
      </c>
      <c r="P8" s="51">
        <v>1348</v>
      </c>
      <c r="Q8" s="51">
        <v>32132</v>
      </c>
      <c r="R8" s="51">
        <v>1515</v>
      </c>
      <c r="S8" s="51">
        <v>13088</v>
      </c>
      <c r="T8" s="51">
        <v>15206</v>
      </c>
      <c r="U8" s="51">
        <v>12445</v>
      </c>
      <c r="V8" s="51">
        <v>421</v>
      </c>
      <c r="W8" s="51">
        <v>27615</v>
      </c>
      <c r="X8" s="51">
        <v>136</v>
      </c>
      <c r="Y8" s="51">
        <v>6253</v>
      </c>
      <c r="Z8" s="51">
        <v>285</v>
      </c>
      <c r="AA8" s="51">
        <v>21362</v>
      </c>
      <c r="AB8" s="53" t="s">
        <v>14</v>
      </c>
    </row>
    <row r="9" spans="2:28">
      <c r="B9" s="50" t="s">
        <v>15</v>
      </c>
      <c r="C9" s="51">
        <v>197909</v>
      </c>
      <c r="D9" s="52">
        <v>25052</v>
      </c>
      <c r="E9" s="51">
        <v>148663</v>
      </c>
      <c r="F9" s="51">
        <v>878</v>
      </c>
      <c r="G9" s="51">
        <v>77110</v>
      </c>
      <c r="H9" s="51">
        <v>110</v>
      </c>
      <c r="I9" s="51">
        <v>25209</v>
      </c>
      <c r="J9" s="51">
        <v>768</v>
      </c>
      <c r="K9" s="51">
        <v>51901</v>
      </c>
      <c r="L9" s="51">
        <v>24</v>
      </c>
      <c r="M9" s="51">
        <v>4820</v>
      </c>
      <c r="N9" s="51">
        <v>22780</v>
      </c>
      <c r="O9" s="51">
        <v>37222</v>
      </c>
      <c r="P9" s="51">
        <v>1370</v>
      </c>
      <c r="Q9" s="51">
        <v>29511</v>
      </c>
      <c r="R9" s="51">
        <v>1393</v>
      </c>
      <c r="S9" s="51">
        <v>11805</v>
      </c>
      <c r="T9" s="51">
        <v>14049</v>
      </c>
      <c r="U9" s="51">
        <v>12029</v>
      </c>
      <c r="V9" s="51">
        <v>355</v>
      </c>
      <c r="W9" s="51">
        <v>25412</v>
      </c>
      <c r="X9" s="51">
        <v>68</v>
      </c>
      <c r="Y9" s="51">
        <v>4667</v>
      </c>
      <c r="Z9" s="51">
        <v>287</v>
      </c>
      <c r="AA9" s="51">
        <v>20745</v>
      </c>
      <c r="AB9" s="53" t="s">
        <v>15</v>
      </c>
    </row>
    <row r="10" spans="2:28">
      <c r="B10" s="50" t="s">
        <v>16</v>
      </c>
      <c r="C10" s="51">
        <v>204421</v>
      </c>
      <c r="D10" s="52">
        <v>24430</v>
      </c>
      <c r="E10" s="51">
        <v>149773</v>
      </c>
      <c r="F10" s="51">
        <v>861</v>
      </c>
      <c r="G10" s="51">
        <v>82663</v>
      </c>
      <c r="H10" s="51">
        <v>145</v>
      </c>
      <c r="I10" s="51">
        <v>30988</v>
      </c>
      <c r="J10" s="51">
        <v>716</v>
      </c>
      <c r="K10" s="51">
        <v>51675</v>
      </c>
      <c r="L10" s="51">
        <v>24</v>
      </c>
      <c r="M10" s="51">
        <v>4602</v>
      </c>
      <c r="N10" s="51">
        <v>22279</v>
      </c>
      <c r="O10" s="51">
        <v>34856</v>
      </c>
      <c r="P10" s="51">
        <v>1266</v>
      </c>
      <c r="Q10" s="51">
        <v>27652</v>
      </c>
      <c r="R10" s="51">
        <v>1046</v>
      </c>
      <c r="S10" s="51">
        <v>10615</v>
      </c>
      <c r="T10" s="51">
        <v>13173</v>
      </c>
      <c r="U10" s="51">
        <v>12246</v>
      </c>
      <c r="V10" s="51">
        <v>438</v>
      </c>
      <c r="W10" s="51">
        <v>31787</v>
      </c>
      <c r="X10" s="51">
        <v>88</v>
      </c>
      <c r="Y10" s="51">
        <v>6098</v>
      </c>
      <c r="Z10" s="51">
        <v>350</v>
      </c>
      <c r="AA10" s="51">
        <v>25689</v>
      </c>
      <c r="AB10" s="53" t="s">
        <v>16</v>
      </c>
    </row>
    <row r="11" spans="2:28">
      <c r="B11" s="50" t="s">
        <v>17</v>
      </c>
      <c r="C11" s="51">
        <v>206839</v>
      </c>
      <c r="D11" s="52">
        <v>24587</v>
      </c>
      <c r="E11" s="51">
        <v>159674</v>
      </c>
      <c r="F11" s="51">
        <v>868</v>
      </c>
      <c r="G11" s="51">
        <v>90520</v>
      </c>
      <c r="H11" s="51">
        <v>128</v>
      </c>
      <c r="I11" s="51">
        <v>32482</v>
      </c>
      <c r="J11" s="51">
        <v>740</v>
      </c>
      <c r="K11" s="51">
        <v>58038</v>
      </c>
      <c r="L11" s="51">
        <v>27</v>
      </c>
      <c r="M11" s="51">
        <v>5981</v>
      </c>
      <c r="N11" s="51">
        <v>22415</v>
      </c>
      <c r="O11" s="51">
        <v>35294</v>
      </c>
      <c r="P11" s="51">
        <v>1277</v>
      </c>
      <c r="Q11" s="51">
        <v>27879</v>
      </c>
      <c r="R11" s="51">
        <v>1138</v>
      </c>
      <c r="S11" s="51">
        <v>8554</v>
      </c>
      <c r="T11" s="51">
        <v>13243</v>
      </c>
      <c r="U11" s="51">
        <v>12796</v>
      </c>
      <c r="V11" s="51">
        <v>420</v>
      </c>
      <c r="W11" s="51">
        <v>25815</v>
      </c>
      <c r="X11" s="51">
        <v>102</v>
      </c>
      <c r="Y11" s="51">
        <v>4169</v>
      </c>
      <c r="Z11" s="51">
        <v>318</v>
      </c>
      <c r="AA11" s="51">
        <v>21646</v>
      </c>
      <c r="AB11" s="53" t="s">
        <v>17</v>
      </c>
    </row>
    <row r="12" spans="2:28">
      <c r="B12" s="50" t="s">
        <v>18</v>
      </c>
      <c r="C12" s="51">
        <v>180962</v>
      </c>
      <c r="D12" s="52">
        <v>18576</v>
      </c>
      <c r="E12" s="51">
        <v>132803</v>
      </c>
      <c r="F12" s="51">
        <v>725</v>
      </c>
      <c r="G12" s="51">
        <v>72689</v>
      </c>
      <c r="H12" s="51">
        <v>74</v>
      </c>
      <c r="I12" s="51">
        <v>23145</v>
      </c>
      <c r="J12" s="51">
        <v>651</v>
      </c>
      <c r="K12" s="51">
        <v>49544</v>
      </c>
      <c r="L12" s="53" t="s">
        <v>19</v>
      </c>
      <c r="M12" s="53" t="s">
        <v>19</v>
      </c>
      <c r="N12" s="51">
        <v>16635</v>
      </c>
      <c r="O12" s="51">
        <v>30106</v>
      </c>
      <c r="P12" s="53" t="s">
        <v>19</v>
      </c>
      <c r="Q12" s="53" t="s">
        <v>19</v>
      </c>
      <c r="R12" s="51">
        <v>997</v>
      </c>
      <c r="S12" s="51">
        <v>6049</v>
      </c>
      <c r="T12" s="51">
        <v>12104</v>
      </c>
      <c r="U12" s="51">
        <v>11606</v>
      </c>
      <c r="V12" s="51">
        <v>367</v>
      </c>
      <c r="W12" s="51">
        <v>30504</v>
      </c>
      <c r="X12" s="51">
        <v>115</v>
      </c>
      <c r="Y12" s="51">
        <v>5366</v>
      </c>
      <c r="Z12" s="51">
        <v>252</v>
      </c>
      <c r="AA12" s="51">
        <v>25138</v>
      </c>
      <c r="AB12" s="53" t="s">
        <v>18</v>
      </c>
    </row>
    <row r="13" spans="2:28">
      <c r="B13" s="50" t="s">
        <v>20</v>
      </c>
      <c r="C13" s="51">
        <v>142847</v>
      </c>
      <c r="D13" s="52">
        <v>17181</v>
      </c>
      <c r="E13" s="51">
        <v>94900</v>
      </c>
      <c r="F13" s="51">
        <v>441</v>
      </c>
      <c r="G13" s="51">
        <v>44710</v>
      </c>
      <c r="H13" s="51">
        <v>50</v>
      </c>
      <c r="I13" s="51">
        <v>12034</v>
      </c>
      <c r="J13" s="51">
        <v>391</v>
      </c>
      <c r="K13" s="51">
        <v>32676</v>
      </c>
      <c r="L13" s="53" t="s">
        <v>19</v>
      </c>
      <c r="M13" s="53" t="s">
        <v>19</v>
      </c>
      <c r="N13" s="51">
        <v>15597</v>
      </c>
      <c r="O13" s="51">
        <v>23356</v>
      </c>
      <c r="P13" s="53" t="s">
        <v>19</v>
      </c>
      <c r="Q13" s="53" t="s">
        <v>19</v>
      </c>
      <c r="R13" s="51">
        <v>631</v>
      </c>
      <c r="S13" s="51">
        <v>5850</v>
      </c>
      <c r="T13" s="51">
        <v>9051</v>
      </c>
      <c r="U13" s="51">
        <v>8220</v>
      </c>
      <c r="V13" s="51">
        <v>277</v>
      </c>
      <c r="W13" s="51">
        <v>33877</v>
      </c>
      <c r="X13" s="51">
        <v>47</v>
      </c>
      <c r="Y13" s="51">
        <v>8357</v>
      </c>
      <c r="Z13" s="51">
        <v>230</v>
      </c>
      <c r="AA13" s="51">
        <v>25520</v>
      </c>
      <c r="AB13" s="53" t="s">
        <v>20</v>
      </c>
    </row>
    <row r="14" spans="2:28">
      <c r="B14" s="50" t="s">
        <v>21</v>
      </c>
      <c r="C14" s="51">
        <v>154768</v>
      </c>
      <c r="D14" s="52">
        <v>18853</v>
      </c>
      <c r="E14" s="51">
        <v>102808</v>
      </c>
      <c r="F14" s="51">
        <v>597</v>
      </c>
      <c r="G14" s="51">
        <v>55058</v>
      </c>
      <c r="H14" s="51">
        <v>43</v>
      </c>
      <c r="I14" s="51">
        <v>12116</v>
      </c>
      <c r="J14" s="51">
        <v>554</v>
      </c>
      <c r="K14" s="51">
        <v>42942</v>
      </c>
      <c r="L14" s="53" t="s">
        <v>19</v>
      </c>
      <c r="M14" s="53" t="s">
        <v>19</v>
      </c>
      <c r="N14" s="51">
        <v>17220</v>
      </c>
      <c r="O14" s="51">
        <v>27830</v>
      </c>
      <c r="P14" s="53" t="s">
        <v>19</v>
      </c>
      <c r="Q14" s="53" t="s">
        <v>19</v>
      </c>
      <c r="R14" s="51">
        <v>591</v>
      </c>
      <c r="S14" s="51">
        <v>6202</v>
      </c>
      <c r="T14" s="51">
        <v>9303</v>
      </c>
      <c r="U14" s="51">
        <v>8037</v>
      </c>
      <c r="V14" s="51">
        <v>316</v>
      </c>
      <c r="W14" s="51">
        <v>37721</v>
      </c>
      <c r="X14" s="51">
        <v>51</v>
      </c>
      <c r="Y14" s="51">
        <v>6701</v>
      </c>
      <c r="Z14" s="51">
        <v>265</v>
      </c>
      <c r="AA14" s="51">
        <v>31020</v>
      </c>
      <c r="AB14" s="53" t="s">
        <v>21</v>
      </c>
    </row>
    <row r="15" spans="2:28">
      <c r="B15" s="50" t="s">
        <v>22</v>
      </c>
      <c r="C15" s="51">
        <v>179032</v>
      </c>
      <c r="D15" s="52">
        <v>17639</v>
      </c>
      <c r="E15" s="51">
        <v>116053</v>
      </c>
      <c r="F15" s="51">
        <v>596</v>
      </c>
      <c r="G15" s="51">
        <v>61442</v>
      </c>
      <c r="H15" s="51">
        <v>54</v>
      </c>
      <c r="I15" s="51">
        <v>10190</v>
      </c>
      <c r="J15" s="51">
        <v>542</v>
      </c>
      <c r="K15" s="51">
        <v>51252</v>
      </c>
      <c r="L15" s="53" t="s">
        <v>19</v>
      </c>
      <c r="M15" s="53" t="s">
        <v>19</v>
      </c>
      <c r="N15" s="51">
        <v>16101</v>
      </c>
      <c r="O15" s="51">
        <v>32442</v>
      </c>
      <c r="P15" s="53" t="s">
        <v>19</v>
      </c>
      <c r="Q15" s="53" t="s">
        <v>34</v>
      </c>
      <c r="R15" s="51">
        <v>571</v>
      </c>
      <c r="S15" s="51">
        <v>5073</v>
      </c>
      <c r="T15" s="51">
        <v>9762</v>
      </c>
      <c r="U15" s="51">
        <v>10924</v>
      </c>
      <c r="V15" s="51">
        <v>310</v>
      </c>
      <c r="W15" s="51">
        <v>46982</v>
      </c>
      <c r="X15" s="51">
        <v>50</v>
      </c>
      <c r="Y15" s="51">
        <v>8863</v>
      </c>
      <c r="Z15" s="51">
        <v>260</v>
      </c>
      <c r="AA15" s="51">
        <v>38119</v>
      </c>
      <c r="AB15" s="53" t="s">
        <v>22</v>
      </c>
    </row>
    <row r="16" spans="2:28">
      <c r="B16" s="50" t="s">
        <v>23</v>
      </c>
      <c r="C16" s="54">
        <v>199200</v>
      </c>
      <c r="D16" s="55">
        <v>17482</v>
      </c>
      <c r="E16" s="54">
        <v>134703</v>
      </c>
      <c r="F16" s="56">
        <v>619</v>
      </c>
      <c r="G16" s="56">
        <v>74913</v>
      </c>
      <c r="H16" s="56">
        <v>56</v>
      </c>
      <c r="I16" s="56">
        <v>17025</v>
      </c>
      <c r="J16" s="56">
        <v>563</v>
      </c>
      <c r="K16" s="56">
        <v>57888</v>
      </c>
      <c r="L16" s="53" t="s">
        <v>19</v>
      </c>
      <c r="M16" s="53" t="s">
        <v>19</v>
      </c>
      <c r="N16" s="56">
        <v>16010</v>
      </c>
      <c r="O16" s="56">
        <v>37153</v>
      </c>
      <c r="P16" s="53" t="s">
        <v>19</v>
      </c>
      <c r="Q16" s="53" t="s">
        <v>19</v>
      </c>
      <c r="R16" s="56">
        <v>455</v>
      </c>
      <c r="S16" s="56">
        <v>5056</v>
      </c>
      <c r="T16" s="56">
        <v>9703</v>
      </c>
      <c r="U16" s="56">
        <v>10633</v>
      </c>
      <c r="V16" s="56">
        <v>334</v>
      </c>
      <c r="W16" s="56">
        <v>48808</v>
      </c>
      <c r="X16" s="56">
        <v>51</v>
      </c>
      <c r="Y16" s="56">
        <v>6739</v>
      </c>
      <c r="Z16" s="56">
        <v>283</v>
      </c>
      <c r="AA16" s="56">
        <v>42069</v>
      </c>
      <c r="AB16" s="53" t="s">
        <v>23</v>
      </c>
    </row>
    <row r="17" spans="2:28">
      <c r="B17" s="57" t="s">
        <v>35</v>
      </c>
      <c r="C17" s="58">
        <v>196613</v>
      </c>
      <c r="D17" s="58">
        <v>18536</v>
      </c>
      <c r="E17" s="58">
        <v>141899</v>
      </c>
      <c r="F17" s="58">
        <v>587</v>
      </c>
      <c r="G17" s="58">
        <v>79893</v>
      </c>
      <c r="H17" s="58">
        <v>46</v>
      </c>
      <c r="I17" s="58">
        <v>17873</v>
      </c>
      <c r="J17" s="58">
        <v>541</v>
      </c>
      <c r="K17" s="58">
        <v>62020</v>
      </c>
      <c r="L17" s="53" t="s">
        <v>19</v>
      </c>
      <c r="M17" s="53" t="s">
        <v>19</v>
      </c>
      <c r="N17" s="58">
        <v>17207</v>
      </c>
      <c r="O17" s="58">
        <v>43646</v>
      </c>
      <c r="P17" s="59" t="s">
        <v>19</v>
      </c>
      <c r="Q17" s="59" t="s">
        <v>19</v>
      </c>
      <c r="R17" s="58">
        <v>423</v>
      </c>
      <c r="S17" s="58">
        <v>4743</v>
      </c>
      <c r="T17" s="58">
        <v>12462</v>
      </c>
      <c r="U17" s="58">
        <v>12445</v>
      </c>
      <c r="V17" s="58">
        <v>322</v>
      </c>
      <c r="W17" s="58">
        <v>37526</v>
      </c>
      <c r="X17" s="58">
        <v>45</v>
      </c>
      <c r="Y17" s="58">
        <v>4897</v>
      </c>
      <c r="Z17" s="58">
        <v>277</v>
      </c>
      <c r="AA17" s="58">
        <v>32629</v>
      </c>
      <c r="AB17" s="53" t="s">
        <v>24</v>
      </c>
    </row>
    <row r="18" spans="2:28" ht="18.600000000000001" thickBot="1">
      <c r="B18" s="60" t="s">
        <v>36</v>
      </c>
      <c r="C18" s="61">
        <f>E18+S18+U18+W18</f>
        <v>31943</v>
      </c>
      <c r="D18" s="61">
        <f>SUM(D20:D31)</f>
        <v>2511</v>
      </c>
      <c r="E18" s="61">
        <f>SUM(E20:E31)</f>
        <v>22151</v>
      </c>
      <c r="F18" s="61">
        <f>H18+J18</f>
        <v>91</v>
      </c>
      <c r="G18" s="61">
        <f>I18+K18</f>
        <v>11496</v>
      </c>
      <c r="H18" s="61">
        <f>SUM(H20:H31)</f>
        <v>6</v>
      </c>
      <c r="I18" s="61">
        <f>SUM(I20:I31)</f>
        <v>1045</v>
      </c>
      <c r="J18" s="61">
        <f>SUM(J20:J31)</f>
        <v>85</v>
      </c>
      <c r="K18" s="61">
        <f>SUM(K20:K31)</f>
        <v>10451</v>
      </c>
      <c r="L18" s="61">
        <f t="shared" ref="L18:U18" si="0">SUM(L20:L31)</f>
        <v>0</v>
      </c>
      <c r="M18" s="61">
        <f t="shared" si="0"/>
        <v>0</v>
      </c>
      <c r="N18" s="61">
        <f>SUM(N20:N31)</f>
        <v>2328</v>
      </c>
      <c r="O18" s="61">
        <f>SUM(O20:O31)</f>
        <v>7750</v>
      </c>
      <c r="P18" s="61">
        <f t="shared" si="0"/>
        <v>0</v>
      </c>
      <c r="Q18" s="61">
        <f t="shared" si="0"/>
        <v>0</v>
      </c>
      <c r="R18" s="61">
        <f t="shared" si="0"/>
        <v>70</v>
      </c>
      <c r="S18" s="61">
        <f t="shared" si="0"/>
        <v>746</v>
      </c>
      <c r="T18" s="61">
        <f t="shared" si="0"/>
        <v>2084</v>
      </c>
      <c r="U18" s="61">
        <f t="shared" si="0"/>
        <v>2339</v>
      </c>
      <c r="V18" s="61">
        <f>X18+Z18</f>
        <v>50</v>
      </c>
      <c r="W18" s="61">
        <f>Y18+AA18</f>
        <v>6707</v>
      </c>
      <c r="X18" s="61">
        <f>SUM(X20:X31)</f>
        <v>10</v>
      </c>
      <c r="Y18" s="61">
        <f>SUM(Y20:Y31)</f>
        <v>555</v>
      </c>
      <c r="Z18" s="61">
        <f>SUM(Z20:Z31)</f>
        <v>40</v>
      </c>
      <c r="AA18" s="61">
        <f>SUM(AA20:AA31)</f>
        <v>6152</v>
      </c>
      <c r="AB18" s="60" t="s">
        <v>36</v>
      </c>
    </row>
    <row r="19" spans="2:28" ht="19.2" thickTop="1" thickBot="1">
      <c r="B19" s="62" t="s">
        <v>37</v>
      </c>
      <c r="C19" s="63">
        <f>[1]速報!C18</f>
        <v>1.0145466094965856</v>
      </c>
      <c r="D19" s="64"/>
      <c r="E19" s="63">
        <f>[1]速報!C6</f>
        <v>0.9393579576777914</v>
      </c>
      <c r="F19" s="64"/>
      <c r="G19" s="64"/>
      <c r="H19" s="64"/>
      <c r="I19" s="64"/>
      <c r="J19" s="64"/>
      <c r="K19" s="64"/>
      <c r="L19" s="65"/>
      <c r="M19" s="65"/>
      <c r="N19" s="64"/>
      <c r="O19" s="64"/>
      <c r="P19" s="65"/>
      <c r="Q19" s="65"/>
      <c r="R19" s="64"/>
      <c r="S19" s="63">
        <f>[1]速報!C9</f>
        <v>0.59727782225780623</v>
      </c>
      <c r="T19" s="64"/>
      <c r="U19" s="63">
        <f>[1]速報!C12</f>
        <v>1.4766414141414141</v>
      </c>
      <c r="V19" s="64"/>
      <c r="W19" s="63">
        <f>[1]速報!C15</f>
        <v>1.3226188128574246</v>
      </c>
      <c r="X19" s="64"/>
      <c r="Y19" s="64"/>
      <c r="Z19" s="64"/>
      <c r="AA19" s="64"/>
      <c r="AB19" s="64"/>
    </row>
    <row r="20" spans="2:28" ht="18.600000000000001" thickTop="1">
      <c r="B20" s="66" t="s">
        <v>38</v>
      </c>
      <c r="C20" s="67">
        <f>E20+S20+U20+W20</f>
        <v>13987</v>
      </c>
      <c r="D20" s="68">
        <v>1144</v>
      </c>
      <c r="E20" s="68">
        <v>9226</v>
      </c>
      <c r="F20" s="67">
        <f t="shared" ref="F20:G31" si="1">H20+J20</f>
        <v>35</v>
      </c>
      <c r="G20" s="67">
        <f t="shared" si="1"/>
        <v>4612</v>
      </c>
      <c r="H20" s="69">
        <v>2</v>
      </c>
      <c r="I20" s="69">
        <v>599</v>
      </c>
      <c r="J20" s="69">
        <v>33</v>
      </c>
      <c r="K20" s="69">
        <v>4013</v>
      </c>
      <c r="L20" s="70"/>
      <c r="M20" s="70"/>
      <c r="N20" s="69">
        <v>1069</v>
      </c>
      <c r="O20" s="69">
        <v>3477</v>
      </c>
      <c r="P20" s="70"/>
      <c r="Q20" s="70"/>
      <c r="R20" s="69">
        <v>40</v>
      </c>
      <c r="S20" s="69">
        <v>495</v>
      </c>
      <c r="T20" s="69">
        <v>937</v>
      </c>
      <c r="U20" s="69">
        <v>1044</v>
      </c>
      <c r="V20" s="71">
        <f t="shared" ref="V20:W31" si="2">X20+Z20</f>
        <v>21</v>
      </c>
      <c r="W20" s="71">
        <f t="shared" si="2"/>
        <v>3222</v>
      </c>
      <c r="X20" s="69">
        <v>1</v>
      </c>
      <c r="Y20" s="69">
        <v>1</v>
      </c>
      <c r="Z20" s="69">
        <v>20</v>
      </c>
      <c r="AA20" s="69">
        <v>3221</v>
      </c>
      <c r="AB20" s="53" t="s">
        <v>38</v>
      </c>
    </row>
    <row r="21" spans="2:28">
      <c r="B21" s="53" t="s">
        <v>39</v>
      </c>
      <c r="C21" s="67">
        <f>E21+S21+U21+W21</f>
        <v>17956</v>
      </c>
      <c r="D21" s="54">
        <v>1367</v>
      </c>
      <c r="E21" s="54">
        <v>12925</v>
      </c>
      <c r="F21" s="72">
        <f t="shared" si="1"/>
        <v>56</v>
      </c>
      <c r="G21" s="72">
        <f t="shared" si="1"/>
        <v>6884</v>
      </c>
      <c r="H21" s="73">
        <v>4</v>
      </c>
      <c r="I21" s="73">
        <v>446</v>
      </c>
      <c r="J21" s="73">
        <v>52</v>
      </c>
      <c r="K21" s="73">
        <v>6438</v>
      </c>
      <c r="L21" s="74"/>
      <c r="M21" s="74"/>
      <c r="N21" s="73">
        <v>1259</v>
      </c>
      <c r="O21" s="73">
        <v>4273</v>
      </c>
      <c r="P21" s="74"/>
      <c r="Q21" s="74"/>
      <c r="R21" s="73">
        <v>30</v>
      </c>
      <c r="S21" s="73">
        <v>251</v>
      </c>
      <c r="T21" s="73">
        <v>1147</v>
      </c>
      <c r="U21" s="73">
        <v>1295</v>
      </c>
      <c r="V21" s="75">
        <f t="shared" si="2"/>
        <v>29</v>
      </c>
      <c r="W21" s="75">
        <f t="shared" si="2"/>
        <v>3485</v>
      </c>
      <c r="X21" s="73">
        <v>9</v>
      </c>
      <c r="Y21" s="73">
        <v>554</v>
      </c>
      <c r="Z21" s="73">
        <v>20</v>
      </c>
      <c r="AA21" s="73">
        <v>2931</v>
      </c>
      <c r="AB21" s="53" t="s">
        <v>39</v>
      </c>
    </row>
    <row r="22" spans="2:28">
      <c r="B22" s="76" t="s">
        <v>40</v>
      </c>
      <c r="C22" s="67">
        <f t="shared" ref="C22:C31" si="3">E22+S22+U22+W22</f>
        <v>0</v>
      </c>
      <c r="D22" s="54"/>
      <c r="E22" s="54"/>
      <c r="F22" s="72">
        <f t="shared" si="1"/>
        <v>0</v>
      </c>
      <c r="G22" s="72">
        <f t="shared" si="1"/>
        <v>0</v>
      </c>
      <c r="H22" s="73"/>
      <c r="I22" s="73"/>
      <c r="J22" s="73"/>
      <c r="K22" s="73"/>
      <c r="L22" s="74"/>
      <c r="M22" s="74"/>
      <c r="N22" s="73"/>
      <c r="O22" s="73"/>
      <c r="P22" s="74"/>
      <c r="Q22" s="74"/>
      <c r="R22" s="73"/>
      <c r="S22" s="73"/>
      <c r="T22" s="73"/>
      <c r="U22" s="73"/>
      <c r="V22" s="75">
        <f t="shared" si="2"/>
        <v>0</v>
      </c>
      <c r="W22" s="75">
        <f t="shared" si="2"/>
        <v>0</v>
      </c>
      <c r="X22" s="73"/>
      <c r="Y22" s="73"/>
      <c r="Z22" s="73"/>
      <c r="AA22" s="73"/>
      <c r="AB22" s="77" t="s">
        <v>40</v>
      </c>
    </row>
    <row r="23" spans="2:28">
      <c r="B23" s="76" t="s">
        <v>41</v>
      </c>
      <c r="C23" s="67">
        <f t="shared" si="3"/>
        <v>0</v>
      </c>
      <c r="D23" s="54"/>
      <c r="E23" s="54"/>
      <c r="F23" s="72">
        <f t="shared" si="1"/>
        <v>0</v>
      </c>
      <c r="G23" s="72">
        <f t="shared" si="1"/>
        <v>0</v>
      </c>
      <c r="H23" s="73"/>
      <c r="I23" s="73"/>
      <c r="J23" s="73"/>
      <c r="K23" s="73"/>
      <c r="L23" s="74"/>
      <c r="M23" s="74"/>
      <c r="N23" s="73"/>
      <c r="O23" s="73"/>
      <c r="P23" s="74"/>
      <c r="Q23" s="74"/>
      <c r="R23" s="73"/>
      <c r="S23" s="73"/>
      <c r="T23" s="73"/>
      <c r="U23" s="73"/>
      <c r="V23" s="75">
        <f t="shared" si="2"/>
        <v>0</v>
      </c>
      <c r="W23" s="75">
        <f>Y23+AA23</f>
        <v>0</v>
      </c>
      <c r="X23" s="73"/>
      <c r="Y23" s="73"/>
      <c r="Z23" s="73"/>
      <c r="AA23" s="73"/>
      <c r="AB23" s="77" t="s">
        <v>41</v>
      </c>
    </row>
    <row r="24" spans="2:28">
      <c r="B24" s="76" t="s">
        <v>42</v>
      </c>
      <c r="C24" s="67">
        <f t="shared" si="3"/>
        <v>0</v>
      </c>
      <c r="D24" s="54"/>
      <c r="E24" s="54"/>
      <c r="F24" s="72">
        <f t="shared" si="1"/>
        <v>0</v>
      </c>
      <c r="G24" s="72">
        <f t="shared" si="1"/>
        <v>0</v>
      </c>
      <c r="H24" s="73"/>
      <c r="I24" s="73"/>
      <c r="J24" s="73"/>
      <c r="K24" s="73"/>
      <c r="L24" s="74"/>
      <c r="M24" s="74"/>
      <c r="N24" s="73"/>
      <c r="O24" s="73"/>
      <c r="P24" s="74"/>
      <c r="Q24" s="74"/>
      <c r="R24" s="73"/>
      <c r="S24" s="73"/>
      <c r="T24" s="73"/>
      <c r="U24" s="73"/>
      <c r="V24" s="75">
        <f t="shared" si="2"/>
        <v>0</v>
      </c>
      <c r="W24" s="75">
        <f t="shared" si="2"/>
        <v>0</v>
      </c>
      <c r="X24" s="73"/>
      <c r="Y24" s="73"/>
      <c r="Z24" s="73"/>
      <c r="AA24" s="73"/>
      <c r="AB24" s="77" t="s">
        <v>42</v>
      </c>
    </row>
    <row r="25" spans="2:28">
      <c r="B25" s="76" t="s">
        <v>43</v>
      </c>
      <c r="C25" s="67">
        <f>E25+S25+U25+W25</f>
        <v>0</v>
      </c>
      <c r="D25" s="54"/>
      <c r="E25" s="54"/>
      <c r="F25" s="72">
        <f t="shared" si="1"/>
        <v>0</v>
      </c>
      <c r="G25" s="72">
        <f t="shared" si="1"/>
        <v>0</v>
      </c>
      <c r="H25" s="73"/>
      <c r="I25" s="73"/>
      <c r="J25" s="73"/>
      <c r="K25" s="73"/>
      <c r="L25" s="74"/>
      <c r="M25" s="74"/>
      <c r="N25" s="73"/>
      <c r="O25" s="73"/>
      <c r="P25" s="74"/>
      <c r="Q25" s="74"/>
      <c r="R25" s="73"/>
      <c r="S25" s="73"/>
      <c r="T25" s="73"/>
      <c r="U25" s="73"/>
      <c r="V25" s="75">
        <f t="shared" si="2"/>
        <v>0</v>
      </c>
      <c r="W25" s="75">
        <f t="shared" si="2"/>
        <v>0</v>
      </c>
      <c r="X25" s="73"/>
      <c r="Y25" s="73"/>
      <c r="Z25" s="73"/>
      <c r="AA25" s="73"/>
      <c r="AB25" s="77" t="s">
        <v>43</v>
      </c>
    </row>
    <row r="26" spans="2:28">
      <c r="B26" s="76" t="s">
        <v>25</v>
      </c>
      <c r="C26" s="67">
        <f t="shared" si="3"/>
        <v>0</v>
      </c>
      <c r="D26" s="54"/>
      <c r="E26" s="54"/>
      <c r="F26" s="72">
        <f t="shared" si="1"/>
        <v>0</v>
      </c>
      <c r="G26" s="72">
        <f t="shared" si="1"/>
        <v>0</v>
      </c>
      <c r="H26" s="73"/>
      <c r="I26" s="73"/>
      <c r="J26" s="73"/>
      <c r="K26" s="73"/>
      <c r="L26" s="74"/>
      <c r="M26" s="74"/>
      <c r="N26" s="73"/>
      <c r="O26" s="73"/>
      <c r="P26" s="74"/>
      <c r="Q26" s="74"/>
      <c r="R26" s="73"/>
      <c r="S26" s="73"/>
      <c r="T26" s="73"/>
      <c r="U26" s="73"/>
      <c r="V26" s="75">
        <f t="shared" si="2"/>
        <v>0</v>
      </c>
      <c r="W26" s="75">
        <f t="shared" si="2"/>
        <v>0</v>
      </c>
      <c r="X26" s="73"/>
      <c r="Y26" s="73"/>
      <c r="Z26" s="73"/>
      <c r="AA26" s="73"/>
      <c r="AB26" s="77" t="s">
        <v>25</v>
      </c>
    </row>
    <row r="27" spans="2:28">
      <c r="B27" s="76" t="s">
        <v>44</v>
      </c>
      <c r="C27" s="67">
        <f t="shared" si="3"/>
        <v>0</v>
      </c>
      <c r="D27" s="54"/>
      <c r="E27" s="54"/>
      <c r="F27" s="72">
        <f t="shared" si="1"/>
        <v>0</v>
      </c>
      <c r="G27" s="72">
        <f t="shared" si="1"/>
        <v>0</v>
      </c>
      <c r="H27" s="73"/>
      <c r="I27" s="73"/>
      <c r="J27" s="73"/>
      <c r="K27" s="73"/>
      <c r="L27" s="74"/>
      <c r="M27" s="74"/>
      <c r="N27" s="73"/>
      <c r="O27" s="73"/>
      <c r="P27" s="74"/>
      <c r="Q27" s="74"/>
      <c r="R27" s="73"/>
      <c r="S27" s="73"/>
      <c r="T27" s="73"/>
      <c r="U27" s="73"/>
      <c r="V27" s="75">
        <f t="shared" si="2"/>
        <v>0</v>
      </c>
      <c r="W27" s="75">
        <f t="shared" si="2"/>
        <v>0</v>
      </c>
      <c r="X27" s="73"/>
      <c r="Y27" s="73"/>
      <c r="Z27" s="73"/>
      <c r="AA27" s="73"/>
      <c r="AB27" s="77" t="s">
        <v>44</v>
      </c>
    </row>
    <row r="28" spans="2:28">
      <c r="B28" s="76" t="s">
        <v>45</v>
      </c>
      <c r="C28" s="67">
        <f t="shared" si="3"/>
        <v>0</v>
      </c>
      <c r="D28" s="54"/>
      <c r="E28" s="54"/>
      <c r="F28" s="72">
        <f t="shared" si="1"/>
        <v>0</v>
      </c>
      <c r="G28" s="72">
        <f t="shared" si="1"/>
        <v>0</v>
      </c>
      <c r="H28" s="73"/>
      <c r="I28" s="73"/>
      <c r="J28" s="73"/>
      <c r="K28" s="73"/>
      <c r="L28" s="74"/>
      <c r="M28" s="74"/>
      <c r="N28" s="73"/>
      <c r="O28" s="73"/>
      <c r="P28" s="74"/>
      <c r="Q28" s="74"/>
      <c r="R28" s="73"/>
      <c r="S28" s="73"/>
      <c r="T28" s="73"/>
      <c r="U28" s="73"/>
      <c r="V28" s="75">
        <f t="shared" si="2"/>
        <v>0</v>
      </c>
      <c r="W28" s="75">
        <f t="shared" si="2"/>
        <v>0</v>
      </c>
      <c r="X28" s="73"/>
      <c r="Y28" s="73"/>
      <c r="Z28" s="73"/>
      <c r="AA28" s="73"/>
      <c r="AB28" s="77" t="s">
        <v>45</v>
      </c>
    </row>
    <row r="29" spans="2:28">
      <c r="B29" s="76" t="s">
        <v>46</v>
      </c>
      <c r="C29" s="67">
        <f>E29+S29+U29+W29</f>
        <v>0</v>
      </c>
      <c r="D29" s="54"/>
      <c r="E29" s="54"/>
      <c r="F29" s="72">
        <f t="shared" si="1"/>
        <v>0</v>
      </c>
      <c r="G29" s="72">
        <f t="shared" si="1"/>
        <v>0</v>
      </c>
      <c r="H29" s="73"/>
      <c r="I29" s="73"/>
      <c r="J29" s="73"/>
      <c r="K29" s="73"/>
      <c r="L29" s="74"/>
      <c r="M29" s="74"/>
      <c r="N29" s="73"/>
      <c r="O29" s="73"/>
      <c r="P29" s="74"/>
      <c r="Q29" s="74"/>
      <c r="R29" s="73"/>
      <c r="S29" s="73"/>
      <c r="T29" s="73"/>
      <c r="U29" s="73"/>
      <c r="V29" s="75">
        <f t="shared" si="2"/>
        <v>0</v>
      </c>
      <c r="W29" s="75">
        <f t="shared" si="2"/>
        <v>0</v>
      </c>
      <c r="X29" s="73"/>
      <c r="Y29" s="73"/>
      <c r="Z29" s="73"/>
      <c r="AA29" s="73"/>
      <c r="AB29" s="77" t="s">
        <v>46</v>
      </c>
    </row>
    <row r="30" spans="2:28">
      <c r="B30" s="76" t="s">
        <v>47</v>
      </c>
      <c r="C30" s="67">
        <f t="shared" si="3"/>
        <v>0</v>
      </c>
      <c r="D30" s="54"/>
      <c r="E30" s="54"/>
      <c r="F30" s="72">
        <f t="shared" si="1"/>
        <v>0</v>
      </c>
      <c r="G30" s="72">
        <f t="shared" si="1"/>
        <v>0</v>
      </c>
      <c r="H30" s="73"/>
      <c r="I30" s="73"/>
      <c r="J30" s="73"/>
      <c r="K30" s="73"/>
      <c r="L30" s="74"/>
      <c r="M30" s="74"/>
      <c r="N30" s="73"/>
      <c r="O30" s="73"/>
      <c r="P30" s="74"/>
      <c r="Q30" s="74"/>
      <c r="R30" s="73"/>
      <c r="S30" s="73"/>
      <c r="T30" s="73"/>
      <c r="U30" s="73"/>
      <c r="V30" s="75">
        <f t="shared" si="2"/>
        <v>0</v>
      </c>
      <c r="W30" s="75">
        <f t="shared" si="2"/>
        <v>0</v>
      </c>
      <c r="X30" s="73"/>
      <c r="Y30" s="73"/>
      <c r="Z30" s="73"/>
      <c r="AA30" s="73"/>
      <c r="AB30" s="77" t="s">
        <v>47</v>
      </c>
    </row>
    <row r="31" spans="2:28">
      <c r="B31" s="78" t="s">
        <v>48</v>
      </c>
      <c r="C31" s="67">
        <f t="shared" si="3"/>
        <v>0</v>
      </c>
      <c r="D31" s="54"/>
      <c r="E31" s="54"/>
      <c r="F31" s="72">
        <f t="shared" si="1"/>
        <v>0</v>
      </c>
      <c r="G31" s="72">
        <f t="shared" si="1"/>
        <v>0</v>
      </c>
      <c r="H31" s="73"/>
      <c r="I31" s="73"/>
      <c r="J31" s="73"/>
      <c r="K31" s="73"/>
      <c r="L31" s="74"/>
      <c r="M31" s="74"/>
      <c r="N31" s="73"/>
      <c r="O31" s="73"/>
      <c r="P31" s="74"/>
      <c r="Q31" s="74"/>
      <c r="R31" s="73"/>
      <c r="S31" s="73"/>
      <c r="T31" s="73"/>
      <c r="U31" s="73"/>
      <c r="V31" s="75">
        <f t="shared" si="2"/>
        <v>0</v>
      </c>
      <c r="W31" s="75">
        <f t="shared" si="2"/>
        <v>0</v>
      </c>
      <c r="X31" s="73"/>
      <c r="Y31" s="73"/>
      <c r="Z31" s="73"/>
      <c r="AA31" s="73"/>
      <c r="AB31" s="79" t="s">
        <v>48</v>
      </c>
    </row>
    <row r="32" spans="2:28">
      <c r="B32" s="80" t="s">
        <v>49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81"/>
      <c r="AA32" s="3"/>
      <c r="AB32" s="3"/>
    </row>
  </sheetData>
  <mergeCells count="11">
    <mergeCell ref="AB3:AB6"/>
    <mergeCell ref="L4:M4"/>
    <mergeCell ref="N4:O4"/>
    <mergeCell ref="J5:K5"/>
    <mergeCell ref="N5:O5"/>
    <mergeCell ref="B2:D2"/>
    <mergeCell ref="B3:B6"/>
    <mergeCell ref="C3:C6"/>
    <mergeCell ref="D3:Q3"/>
    <mergeCell ref="R3:S3"/>
    <mergeCell ref="T3:U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2025-04-14T07:41:23Z</dcterms:created>
  <dcterms:modified xsi:type="dcterms:W3CDTF">2025-04-14T07:44:52Z</dcterms:modified>
</cp:coreProperties>
</file>